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RSH\Research Work\Quarterly Bulletin\Stat\Q1 2020\"/>
    </mc:Choice>
  </mc:AlternateContent>
  <bookViews>
    <workbookView xWindow="0" yWindow="0" windowWidth="14370" windowHeight="11640"/>
  </bookViews>
  <sheets>
    <sheet name="Sheet1" sheetId="1" r:id="rId1"/>
  </sheets>
  <definedNames>
    <definedName name="_xlnm.Print_Area" localSheetId="0">Sheet1!$A$1:$R$120</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 i="1" l="1"/>
  <c r="Q17" i="1"/>
  <c r="Q16" i="1"/>
  <c r="Q15" i="1"/>
  <c r="Q14" i="1"/>
  <c r="Q13" i="1"/>
  <c r="Q11" i="1"/>
  <c r="Q10" i="1"/>
  <c r="Q9" i="1"/>
  <c r="Q7" i="1"/>
  <c r="I28" i="1" l="1"/>
  <c r="I43" i="1"/>
  <c r="I40" i="1"/>
  <c r="I39" i="1"/>
  <c r="I38" i="1"/>
  <c r="I37" i="1"/>
  <c r="I34" i="1"/>
  <c r="I33" i="1"/>
  <c r="I32" i="1"/>
  <c r="I31" i="1"/>
  <c r="I11" i="1" l="1"/>
  <c r="I12" i="1"/>
  <c r="I13" i="1"/>
  <c r="I14" i="1"/>
  <c r="I15" i="1"/>
  <c r="I16" i="1"/>
  <c r="I17" i="1"/>
  <c r="I18" i="1"/>
  <c r="I19" i="1"/>
  <c r="I20" i="1"/>
  <c r="I21" i="1"/>
  <c r="I22" i="1"/>
  <c r="I23" i="1"/>
  <c r="I24" i="1"/>
  <c r="I25" i="1"/>
  <c r="I26" i="1"/>
  <c r="I27" i="1"/>
  <c r="I10" i="1"/>
  <c r="I9" i="1"/>
  <c r="I8" i="1"/>
  <c r="I7" i="1"/>
  <c r="Q43" i="1" l="1"/>
  <c r="Q40" i="1" l="1"/>
  <c r="Q28" i="1" l="1"/>
  <c r="Q39" i="1" l="1"/>
  <c r="Q37" i="1" l="1"/>
  <c r="Q38" i="1"/>
</calcChain>
</file>

<file path=xl/sharedStrings.xml><?xml version="1.0" encoding="utf-8"?>
<sst xmlns="http://schemas.openxmlformats.org/spreadsheetml/2006/main" count="178" uniqueCount="91">
  <si>
    <t>n.a.</t>
  </si>
  <si>
    <r>
      <t>Q3</t>
    </r>
    <r>
      <rPr>
        <sz val="8"/>
        <color theme="1"/>
        <rFont val="Arial"/>
        <family val="2"/>
      </rPr>
      <t xml:space="preserve"> </t>
    </r>
    <r>
      <rPr>
        <sz val="8"/>
        <color theme="1"/>
        <rFont val="SimSun"/>
      </rPr>
      <t>第</t>
    </r>
    <r>
      <rPr>
        <sz val="8"/>
        <color theme="1"/>
        <rFont val="Arial"/>
        <family val="2"/>
      </rPr>
      <t>3</t>
    </r>
    <r>
      <rPr>
        <sz val="8"/>
        <color theme="1"/>
        <rFont val="SimSun"/>
      </rPr>
      <t>季</t>
    </r>
  </si>
  <si>
    <r>
      <t>Q4</t>
    </r>
    <r>
      <rPr>
        <sz val="8"/>
        <color theme="1"/>
        <rFont val="Arial"/>
        <family val="2"/>
      </rPr>
      <t xml:space="preserve"> </t>
    </r>
    <r>
      <rPr>
        <sz val="8"/>
        <color theme="1"/>
        <rFont val="SimSun"/>
      </rPr>
      <t>第</t>
    </r>
    <r>
      <rPr>
        <sz val="8"/>
        <color theme="1"/>
        <rFont val="Arial"/>
        <family val="2"/>
      </rPr>
      <t>4</t>
    </r>
    <r>
      <rPr>
        <sz val="8"/>
        <color theme="1"/>
        <rFont val="SimSun"/>
      </rPr>
      <t>季</t>
    </r>
  </si>
  <si>
    <r>
      <t>Q1</t>
    </r>
    <r>
      <rPr>
        <sz val="8"/>
        <color theme="1"/>
        <rFont val="Arial"/>
        <family val="2"/>
      </rPr>
      <t xml:space="preserve"> </t>
    </r>
    <r>
      <rPr>
        <sz val="8"/>
        <color theme="1"/>
        <rFont val="SimSun"/>
      </rPr>
      <t>第</t>
    </r>
    <r>
      <rPr>
        <sz val="8"/>
        <color theme="1"/>
        <rFont val="Arial"/>
        <family val="2"/>
      </rPr>
      <t>1</t>
    </r>
    <r>
      <rPr>
        <sz val="8"/>
        <color theme="1"/>
        <rFont val="SimSun"/>
      </rPr>
      <t>季</t>
    </r>
  </si>
  <si>
    <r>
      <t>Q2</t>
    </r>
    <r>
      <rPr>
        <sz val="8"/>
        <color theme="1"/>
        <rFont val="Arial"/>
        <family val="2"/>
      </rPr>
      <t xml:space="preserve"> </t>
    </r>
    <r>
      <rPr>
        <sz val="8"/>
        <color theme="1"/>
        <rFont val="SimSun"/>
      </rPr>
      <t>第</t>
    </r>
    <r>
      <rPr>
        <sz val="8"/>
        <color theme="1"/>
        <rFont val="Arial"/>
        <family val="2"/>
      </rPr>
      <t>2</t>
    </r>
    <r>
      <rPr>
        <sz val="8"/>
        <color theme="1"/>
        <rFont val="SimSun"/>
      </rPr>
      <t>季</t>
    </r>
  </si>
  <si>
    <t>*</t>
  </si>
  <si>
    <t>**</t>
  </si>
  <si>
    <t>Trading in Mini Hang Seng Index Futures commenced on 9 October 2000</t>
  </si>
  <si>
    <t>Trading in Mini Hang Seng Index Options commenced on 18 November 2002</t>
  </si>
  <si>
    <t>Trading in HSI Dividend Point Index Futures and HSCEI Dividend Point Index Futures commenced on 1 November 2010</t>
  </si>
  <si>
    <t>Trading in HSI Volatility Index Futures commenced on 20 Feb 2012</t>
  </si>
  <si>
    <t>Trading in IBOVESPA Futures, MICEX Index Futures, Sensex Index Futures, FTSE/JSE Top40 Futures commenced on 30 March 2012</t>
  </si>
  <si>
    <t>Trading in USD/CNH Futures commenced on 17 September 2012</t>
  </si>
  <si>
    <t>Trading in CES China 120 Index Futures commenced on 12 August 2013</t>
  </si>
  <si>
    <t>Trading in London Aluminium Mini Futures, London Zinc Mini Futures and London Copper Mini Futures commenced on 1 December 2014</t>
  </si>
  <si>
    <t>Trading in London Lead Mini Futures, London Nickel Mini Futures and London Tin Mini Futures commenced on 14 December 2015</t>
  </si>
  <si>
    <t>Trading in EUR/CNH Futures, JPY/CNH Futures, AUD/CNH Futures and CNH/USD Futures commenced on 30 May 2016</t>
  </si>
  <si>
    <t>Trading in USD/CNH Options commenced on 20 March 2017</t>
  </si>
  <si>
    <t>Trading in Iron Ore Futures commenced on 13 November 2017</t>
  </si>
  <si>
    <t>Trading in MSCI Asia ex Japan Index Futures commenced on 11 June 2018</t>
  </si>
  <si>
    <t>小型恒生指數期貨由2000年10月9日開始買賣</t>
  </si>
  <si>
    <t>小型恆生指數期權由2002年11月18日開始買賣</t>
  </si>
  <si>
    <t>恒指股息點指數期貨及恒生國企股息點指數期貨由2010年11月1日開始買賣</t>
  </si>
  <si>
    <t>恒指波幅指數期貨 由 2012年 2月 20日 開始買賣</t>
  </si>
  <si>
    <t>IBOVESPA 期貨、MICEX 指數期貨、Sensex指數期貨及FTSE/JSE Top40 期貨由2012年3月30日開始買賣</t>
  </si>
  <si>
    <t>美元兌人民幣（香港）期貨由2012年9月17日開始買賣</t>
  </si>
  <si>
    <t>中華交易服務中國120指數期貨由2013年8月12日開始買賣</t>
  </si>
  <si>
    <t>倫敦鋁期貨小型合約、倫敦鋅期貨小型合約及倫敦銅期貨小型合約由2014年12月1日開始買賣</t>
  </si>
  <si>
    <t>倫敦鉛期貨小型合約、倫敦鎳期貨小型合約及倫敦錫期貨小型合約由2015年12月14日開始買賣</t>
  </si>
  <si>
    <t xml:space="preserve">歐元兌人民幣（香港）期貨、日圓兌人民幣（香港）期貨、澳元兌人民幣（香港）期貨及人民幣（香港）兌美元期貨由2016年5月30日開始買賣 </t>
  </si>
  <si>
    <t>美元兌人民幣(香港)期權由2017年3月20日開始買賣</t>
  </si>
  <si>
    <t>美元黃金期貨及人民幣(香港)黃金期貨由2017年7月10日開始買賣</t>
  </si>
  <si>
    <t>鐵礦石期貨由2017年11月13日開始買賣</t>
  </si>
  <si>
    <t>MSCI亞洲除日本指數期貨由2018年6月11日開始買賣</t>
  </si>
  <si>
    <t>資料來源：香港交易所</t>
  </si>
  <si>
    <t>備註：      由於以四捨五入的方法計算，上述數字的總和未必等於總數</t>
  </si>
  <si>
    <t>For the period
有關期間</t>
  </si>
  <si>
    <t>Total Futures and Options
期貨及期權
合約總數</t>
  </si>
  <si>
    <t>Total Futures
期貨合約
總數</t>
  </si>
  <si>
    <t>HSI Futures
恒生指
數期貨</t>
  </si>
  <si>
    <t>Mini HSI Futures
小型恒生指數期貨</t>
  </si>
  <si>
    <t>Stock Futures 
股票期貨</t>
  </si>
  <si>
    <t>Other 
Futures 
Products*
其他期貨產品*</t>
  </si>
  <si>
    <t>Total Options
期權合約
總數</t>
  </si>
  <si>
    <t>HSI Options
恒生指數
期權</t>
  </si>
  <si>
    <t>Mini HSI Options
小型恒生
指數期權</t>
  </si>
  <si>
    <t>Stock Options
股票期權</t>
  </si>
  <si>
    <t>Other Options 
Products**
其他期權
產品**</t>
  </si>
  <si>
    <t>Trading in HSI (Gross Total Return Index) Futures, HSI (Net Total Return Index) Futures, HSCEI (Gross Total Return Index) Futures and HSCEI (Net Total Return Index) Futures commenced on 5 November 2018</t>
  </si>
  <si>
    <t>恒生指數（總股息累計指數）期貨, 恒生指數（淨股息累計指數）期貨, 恒生中國企業指數（總股息累計指數）期貨及恒生中國企業指數（淨股息累計指數）期貨由2018年11月5日開始買賣</t>
  </si>
  <si>
    <t>Weekly HSI Options 每周恒生指數期權</t>
  </si>
  <si>
    <t>每周恒生指數期權及每周恒生中國企業指數期權)由2019年9月16日開始買賣</t>
  </si>
  <si>
    <t>美元倫敦金屬期貨小型合約 (鋁、鋅、銅、鎳、錫及鉛)由2019年8月5日開始買賣</t>
  </si>
  <si>
    <t>Trading in USD London Metal Mini Futures (aluminium, zinc, copper, nickel, tin, and lead) commenced on 5 August 2019</t>
  </si>
  <si>
    <t>Trading in INR/USD Futures and INR/CNH Futures commenced on 4 November 2019</t>
  </si>
  <si>
    <t>印度盧比兌美元期貨及印度盧比兌人民幣（香港）期貨由2019年11月4日開始買賣</t>
  </si>
  <si>
    <t xml:space="preserve">Table B7 - Turnover of Futures and Options (Contracts in thousands) </t>
  </si>
  <si>
    <t>表 B7- 期貨及期權成交量 (以千張合約計)</t>
  </si>
  <si>
    <t>Source:  HKEX</t>
  </si>
  <si>
    <t>Remarks:  Figures may not add up to totals due to rounding</t>
  </si>
  <si>
    <t xml:space="preserve">Including HSI (Gross Total Return Index) Futures, HSI (Net Total Return Index) Futures, HSCEI (Gross Total Return Index) Futures, HSCEI (Net Total Return Index) Futures, HSI Dividend Point Index Futures, </t>
  </si>
  <si>
    <t xml:space="preserve">HSCEI Dividend Point Index Futures, HSI Volatility Index Futures, MSCI AC Asia ex Japan NTR Index Futures, CES China 120 Index Futures, CES Gaming Top 10 Index Futures, Hang Seng Mainland </t>
  </si>
  <si>
    <t xml:space="preserve">Oil &amp; Gas Index Futures, Hang Seng Mainland Banks Index Futures, Hang Seng Mainland Healthcare Index Futures, Hang Seng Mainland Properties Index Futures, Hang Seng IT Hardware Index Futures, </t>
  </si>
  <si>
    <t xml:space="preserve">Hang Seng Software &amp; Services Index Futures, IBOVESPA Futures, MICEX Index Futures, FTSE/JSE Top40 Futures, 3-Month HIBOR Futures, 1-Month HIBOR Futures, USD/CNH Futures, EUR/CNH Futures, </t>
  </si>
  <si>
    <t xml:space="preserve">JPY/CNH Futures, AUD/CNH Futures, CNH/USD Futures, INR/USD Futures, INR/CNH Futures, USD Gold Futures, CNH Gold Futures, Iron Ore Futures, CNH and USD London Metal Mini Futures </t>
  </si>
  <si>
    <t>(aluminium, zinc, copper, nickel, tin, and lead)</t>
  </si>
  <si>
    <t>包括小型恒生中國企業指數期權, 自訂條款恒生指數期權, 自訂條款恒生中國企業指數期權及美元兌人民幣(香港)期權</t>
  </si>
  <si>
    <t>包括恒生指數（總股息累計指數）期貨、 恒生指數（淨股息累計指數）期貨、恒生中國企業指數（總股息累計指數）期貨、 恒生中國企業指數（淨股息累計指數）期貨、 恒指股息點指數期貨、</t>
  </si>
  <si>
    <t xml:space="preserve"> 恒生國企股息點指數期貨、恒指波幅指數期貨、 MSCI亞洲除日本淨總回報指數期貨、 中華交易服務中國120指數期貨、中華交易服務博彩業指數期貨、恒生中國內地石油及天然氣指數期貨、 恒生</t>
  </si>
  <si>
    <t>中國內地銀行指數期貨、恒生中國內地醫療保健指數期貨、 恒生中國內地地產指數期貨、 恒生資訊科技器材指數期貨、恒生軟件服務指數期貨、 IBOVESPA期貨、 MICEX指數期貨、 FTSE/JSE Top40期貨、</t>
  </si>
  <si>
    <t>三個月港元利率期貨、 一個月港元利率期貨、美元兌人民幣(香港)期貨、 歐元兌人民幣（香港）期貨、日圓兌人民幣（香港）期貨、澳元兌人民幣（香港）期貨及人民幣（香港）兌美元期貨、</t>
  </si>
  <si>
    <t>印度盧比兌美元期貨、印度盧比兌人民幣（香港）期貨、美元黃金期貨、人民幣(香港)黃金期貨、鐵礦石期貨、人民幣(香港)及美元倫敦鋁期貨小型合約(鋁、鋅、銅、鎳、錫及鉛)</t>
  </si>
  <si>
    <t>Including Mini-Hang Seng China Enterprises Index Options, Flexible Hang Seng Index Options, Flexible Hang Seng China Enterprises Index Options and USD/CNH Options</t>
  </si>
  <si>
    <t>Mini HSCEI Futures
小型恒生中國企業指數期貨</t>
  </si>
  <si>
    <t>Weekly HSCEI Options 每周恒生中國企業指數期權</t>
  </si>
  <si>
    <t>HSCEI Options
恒生中國企業指數期權</t>
  </si>
  <si>
    <t>HSCEI Futures
恒生中國企業指數期貨</t>
  </si>
  <si>
    <t>Trading in Weekly HSI Options and Weekly HSCEI Options commenced on 16 September 2019</t>
  </si>
  <si>
    <t>Trading in HSCEI Futures commenced on 8 December 2003</t>
  </si>
  <si>
    <t>Trading in HSCEI Options commenced on 14 June 2004</t>
  </si>
  <si>
    <t>Trading in Mini HSCEI Futures commenced on 31 March 2008</t>
  </si>
  <si>
    <t>Trading in Mini HSCEI Options commenced on 5 September 2016</t>
  </si>
  <si>
    <t>Trading in USD Gold Futures and CNH Gold Futures commenced on 10 July 2017</t>
  </si>
  <si>
    <t>Trading in Hang Seng Mainland Oil &amp; Gas Index Futures, Hang Seng Mainland Banks Index Futures and Hang Seng Mainland Properties Index Futures commenced on 9 May 2016</t>
  </si>
  <si>
    <t xml:space="preserve">恒生中國內地石油及天然氣指數期貨、恒生中國內地銀行指數期貨、恒生中國內地地產指數期貨由2016年5月9日開始買賣 </t>
  </si>
  <si>
    <t>Trading in Flexible Hang Seng Index Options and Flexible HSCEI Options commenced on 8 February 2010</t>
  </si>
  <si>
    <t>恒生中國企業指數期貨由2003年12月8日開始買賣</t>
  </si>
  <si>
    <t xml:space="preserve">恒生中國企業指數期權由2004年6月14日開始買賣              </t>
  </si>
  <si>
    <t>自訂條款恒生指數期權以及自訂條款恒生中國企業指數期權由2010年2月8日開始買賣</t>
  </si>
  <si>
    <t>小型恒生中國企業指數期權由2016年9月5日開始買賣</t>
  </si>
  <si>
    <t>小型恒生中國企業指數期貨由2008年3月31日開始買賣</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</si>
</sst>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theme="1"/>
      <name val="Arial"/>
      <family val="2"/>
    </font>
    <font>
      <b/>
      <sz val="8"/>
      <color theme="1"/>
      <name val="Arial"/>
      <family val="2"/>
    </font>
    <font>
      <sz val="8"/>
      <color theme="1"/>
      <name val="Arial"/>
      <family val="2"/>
    </font>
    <font>
      <sz val="8"/>
      <color rgb="FF000000"/>
      <name val="Arial"/>
      <family val="2"/>
    </font>
    <font>
      <sz val="8"/>
      <color theme="1"/>
      <name val="SimSun"/>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s>
  <cellStyleXfs count="1">
    <xf numFmtId="0" fontId="0" fillId="0" borderId="0"/>
  </cellStyleXfs>
  <cellXfs count="42">
    <xf numFmtId="0" fontId="0" fillId="0" borderId="0" xfId="0"/>
    <xf numFmtId="0" fontId="1" fillId="0" borderId="3" xfId="0" applyFont="1" applyBorder="1" applyAlignment="1">
      <alignment horizontal="left" vertical="center" wrapText="1"/>
    </xf>
    <xf numFmtId="3" fontId="2" fillId="0" borderId="7" xfId="0" applyNumberFormat="1"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3" fontId="3" fillId="0" borderId="7" xfId="0" applyNumberFormat="1" applyFont="1" applyBorder="1" applyAlignment="1">
      <alignment horizontal="right" vertical="center" wrapText="1"/>
    </xf>
    <xf numFmtId="0" fontId="3" fillId="0" borderId="7" xfId="0" applyFont="1" applyBorder="1" applyAlignment="1">
      <alignment horizontal="right" vertical="center" wrapText="1"/>
    </xf>
    <xf numFmtId="0" fontId="1" fillId="0" borderId="3" xfId="0" applyFont="1" applyBorder="1" applyAlignment="1">
      <alignment horizontal="justify" vertical="center" wrapText="1"/>
    </xf>
    <xf numFmtId="3" fontId="2" fillId="0" borderId="6" xfId="0" applyNumberFormat="1" applyFont="1" applyBorder="1" applyAlignment="1">
      <alignment horizontal="right" vertical="center" wrapText="1"/>
    </xf>
    <xf numFmtId="3" fontId="2" fillId="0" borderId="5" xfId="0" applyNumberFormat="1" applyFont="1" applyBorder="1" applyAlignment="1">
      <alignment horizontal="right" vertical="center" wrapText="1"/>
    </xf>
    <xf numFmtId="0" fontId="1" fillId="0" borderId="3" xfId="0" applyFont="1" applyBorder="1" applyAlignment="1">
      <alignment horizontal="right" vertical="center" wrapText="1"/>
    </xf>
    <xf numFmtId="0" fontId="2" fillId="0" borderId="7" xfId="0" applyFont="1" applyBorder="1" applyAlignment="1">
      <alignment horizontal="right" vertical="center" wrapText="1"/>
    </xf>
    <xf numFmtId="0" fontId="2" fillId="0" borderId="4" xfId="0"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4" xfId="0" applyNumberFormat="1" applyFont="1" applyBorder="1" applyAlignment="1">
      <alignment horizontal="right" vertical="center" wrapText="1"/>
    </xf>
    <xf numFmtId="0" fontId="2" fillId="0" borderId="14" xfId="0" applyFont="1" applyBorder="1" applyAlignment="1">
      <alignment horizontal="right" vertical="center" wrapText="1"/>
    </xf>
    <xf numFmtId="0" fontId="2" fillId="0" borderId="7" xfId="0" applyFont="1" applyBorder="1" applyAlignment="1">
      <alignment horizontal="right" vertical="center" wrapText="1"/>
    </xf>
    <xf numFmtId="0" fontId="2" fillId="0" borderId="4" xfId="0" applyFont="1" applyBorder="1" applyAlignment="1">
      <alignment horizontal="right" vertical="center" wrapText="1"/>
    </xf>
    <xf numFmtId="0" fontId="2" fillId="0" borderId="7" xfId="0" applyFont="1" applyBorder="1" applyAlignment="1">
      <alignment horizontal="right" vertical="center" wrapText="1"/>
    </xf>
    <xf numFmtId="0" fontId="2" fillId="0" borderId="7" xfId="0" applyFont="1" applyBorder="1" applyAlignment="1">
      <alignment horizontal="right" vertical="center" wrapText="1"/>
    </xf>
    <xf numFmtId="0" fontId="1" fillId="0" borderId="0" xfId="0" applyFont="1" applyBorder="1" applyAlignment="1">
      <alignment horizontal="right" vertical="center" wrapText="1"/>
    </xf>
    <xf numFmtId="3"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0" fillId="2" borderId="0" xfId="0" applyFill="1"/>
    <xf numFmtId="0" fontId="2" fillId="0" borderId="7" xfId="0" applyFont="1" applyBorder="1" applyAlignment="1">
      <alignment horizontal="right" vertical="center" wrapText="1"/>
    </xf>
    <xf numFmtId="0" fontId="2" fillId="0" borderId="7" xfId="0" applyFont="1" applyBorder="1" applyAlignment="1">
      <alignment horizontal="right" vertical="center" wrapText="1"/>
    </xf>
    <xf numFmtId="0" fontId="2" fillId="0" borderId="7" xfId="0" applyFont="1" applyBorder="1" applyAlignment="1">
      <alignment horizontal="right" vertical="center" wrapText="1"/>
    </xf>
    <xf numFmtId="0" fontId="2" fillId="0" borderId="7" xfId="0" applyFont="1" applyBorder="1" applyAlignment="1">
      <alignment horizontal="right" vertical="center" wrapText="1"/>
    </xf>
    <xf numFmtId="0" fontId="2" fillId="0" borderId="7" xfId="0" applyFont="1" applyBorder="1" applyAlignment="1">
      <alignment horizontal="right" vertical="center" wrapText="1"/>
    </xf>
    <xf numFmtId="0" fontId="1" fillId="0" borderId="1" xfId="0" applyFont="1" applyBorder="1" applyAlignment="1">
      <alignment horizontal="righ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4"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0" fontId="2" fillId="0" borderId="7" xfId="0" applyFont="1" applyBorder="1" applyAlignment="1">
      <alignment horizontal="right" vertical="center"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1" fontId="2" fillId="0" borderId="7" xfId="0" applyNumberFormat="1"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0"/>
  <sheetViews>
    <sheetView tabSelected="1" workbookViewId="0">
      <pane xSplit="1" ySplit="6" topLeftCell="B7" activePane="bottomRight" state="frozen"/>
      <selection pane="topRight" activeCell="B1" sqref="B1"/>
      <selection pane="bottomLeft" activeCell="A7" sqref="A7"/>
      <selection pane="bottomRight" activeCell="Q19" sqref="Q19"/>
    </sheetView>
  </sheetViews>
  <sheetFormatPr defaultRowHeight="12.75" x14ac:dyDescent="0.2"/>
  <cols>
    <col min="2" max="2" width="12.7109375" customWidth="1"/>
    <col min="4" max="4" width="9.140625" customWidth="1"/>
    <col min="6" max="6" width="10.42578125" customWidth="1"/>
    <col min="7" max="7" width="12.28515625" customWidth="1"/>
    <col min="9" max="9" width="11.7109375" customWidth="1"/>
    <col min="14" max="14" width="10.42578125" customWidth="1"/>
    <col min="15" max="15" width="11.28515625" customWidth="1"/>
    <col min="17" max="17" width="12.140625" customWidth="1"/>
    <col min="18" max="18" width="29.140625" customWidth="1"/>
    <col min="19" max="19" width="9.140625" style="23"/>
  </cols>
  <sheetData>
    <row r="1" spans="1:17" x14ac:dyDescent="0.2">
      <c r="A1" t="s">
        <v>56</v>
      </c>
    </row>
    <row r="2" spans="1:17" ht="13.5" thickBot="1" x14ac:dyDescent="0.25">
      <c r="A2" t="s">
        <v>57</v>
      </c>
    </row>
    <row r="3" spans="1:17" ht="15.75" customHeight="1" x14ac:dyDescent="0.2">
      <c r="A3" s="38" t="s">
        <v>36</v>
      </c>
      <c r="B3" s="29" t="s">
        <v>37</v>
      </c>
      <c r="C3" s="29" t="s">
        <v>38</v>
      </c>
      <c r="D3" s="29" t="s">
        <v>39</v>
      </c>
      <c r="E3" s="29" t="s">
        <v>40</v>
      </c>
      <c r="F3" s="29" t="s">
        <v>76</v>
      </c>
      <c r="G3" s="29" t="s">
        <v>73</v>
      </c>
      <c r="H3" s="29" t="s">
        <v>41</v>
      </c>
      <c r="I3" s="29" t="s">
        <v>42</v>
      </c>
      <c r="J3" s="29" t="s">
        <v>43</v>
      </c>
      <c r="K3" s="29" t="s">
        <v>44</v>
      </c>
      <c r="L3" s="29" t="s">
        <v>50</v>
      </c>
      <c r="M3" s="29" t="s">
        <v>45</v>
      </c>
      <c r="N3" s="29" t="s">
        <v>75</v>
      </c>
      <c r="O3" s="29" t="s">
        <v>74</v>
      </c>
      <c r="P3" s="29" t="s">
        <v>46</v>
      </c>
      <c r="Q3" s="29" t="s">
        <v>47</v>
      </c>
    </row>
    <row r="4" spans="1:17" ht="15.75" customHeight="1" x14ac:dyDescent="0.2">
      <c r="A4" s="39"/>
      <c r="B4" s="30"/>
      <c r="C4" s="30"/>
      <c r="D4" s="30"/>
      <c r="E4" s="30"/>
      <c r="F4" s="30"/>
      <c r="G4" s="30"/>
      <c r="H4" s="30"/>
      <c r="I4" s="30"/>
      <c r="J4" s="30"/>
      <c r="K4" s="30"/>
      <c r="L4" s="30"/>
      <c r="M4" s="30"/>
      <c r="N4" s="30"/>
      <c r="O4" s="30"/>
      <c r="P4" s="30"/>
      <c r="Q4" s="30"/>
    </row>
    <row r="5" spans="1:17" ht="15.75" customHeight="1" x14ac:dyDescent="0.2">
      <c r="A5" s="39"/>
      <c r="B5" s="30"/>
      <c r="C5" s="30"/>
      <c r="D5" s="30"/>
      <c r="E5" s="30"/>
      <c r="F5" s="30"/>
      <c r="G5" s="30"/>
      <c r="H5" s="30"/>
      <c r="I5" s="30"/>
      <c r="J5" s="30"/>
      <c r="K5" s="30"/>
      <c r="L5" s="30"/>
      <c r="M5" s="30"/>
      <c r="N5" s="30"/>
      <c r="O5" s="30"/>
      <c r="P5" s="30"/>
      <c r="Q5" s="30"/>
    </row>
    <row r="6" spans="1:17" ht="15.75" customHeight="1" thickBot="1" x14ac:dyDescent="0.25">
      <c r="A6" s="40"/>
      <c r="B6" s="31"/>
      <c r="C6" s="31"/>
      <c r="D6" s="31"/>
      <c r="E6" s="31"/>
      <c r="F6" s="31"/>
      <c r="G6" s="31"/>
      <c r="H6" s="31"/>
      <c r="I6" s="31"/>
      <c r="J6" s="31"/>
      <c r="K6" s="31"/>
      <c r="L6" s="31"/>
      <c r="M6" s="31"/>
      <c r="N6" s="31"/>
      <c r="O6" s="31"/>
      <c r="P6" s="31"/>
      <c r="Q6" s="31"/>
    </row>
    <row r="7" spans="1:17" ht="13.5" thickBot="1" x14ac:dyDescent="0.25">
      <c r="A7" s="1">
        <v>1998</v>
      </c>
      <c r="B7" s="2">
        <v>10127</v>
      </c>
      <c r="C7" s="2">
        <v>7684</v>
      </c>
      <c r="D7" s="2">
        <v>6970</v>
      </c>
      <c r="E7" s="3" t="s">
        <v>0</v>
      </c>
      <c r="F7" s="3" t="s">
        <v>0</v>
      </c>
      <c r="G7" s="28" t="s">
        <v>0</v>
      </c>
      <c r="H7" s="4">
        <v>4</v>
      </c>
      <c r="I7" s="2">
        <f>C7-D7-H7</f>
        <v>710</v>
      </c>
      <c r="J7" s="2">
        <v>2443</v>
      </c>
      <c r="K7" s="3">
        <v>799</v>
      </c>
      <c r="L7" s="24" t="s">
        <v>0</v>
      </c>
      <c r="M7" s="3" t="s">
        <v>0</v>
      </c>
      <c r="N7" s="3" t="s">
        <v>0</v>
      </c>
      <c r="O7" s="24" t="s">
        <v>0</v>
      </c>
      <c r="P7" s="2">
        <v>1637</v>
      </c>
      <c r="Q7" s="2">
        <f>J7-K7-P7</f>
        <v>7</v>
      </c>
    </row>
    <row r="8" spans="1:17" ht="13.5" thickBot="1" x14ac:dyDescent="0.25">
      <c r="A8" s="1">
        <v>1999</v>
      </c>
      <c r="B8" s="2">
        <v>8529</v>
      </c>
      <c r="C8" s="2">
        <v>5563</v>
      </c>
      <c r="D8" s="2">
        <v>5132</v>
      </c>
      <c r="E8" s="3" t="s">
        <v>0</v>
      </c>
      <c r="F8" s="3" t="s">
        <v>0</v>
      </c>
      <c r="G8" s="28" t="s">
        <v>0</v>
      </c>
      <c r="H8" s="4">
        <v>6</v>
      </c>
      <c r="I8" s="2">
        <f>C8-D8-H8</f>
        <v>425</v>
      </c>
      <c r="J8" s="2">
        <v>2966</v>
      </c>
      <c r="K8" s="3">
        <v>714</v>
      </c>
      <c r="L8" s="24" t="s">
        <v>0</v>
      </c>
      <c r="M8" s="3" t="s">
        <v>0</v>
      </c>
      <c r="N8" s="3" t="s">
        <v>0</v>
      </c>
      <c r="O8" s="24" t="s">
        <v>0</v>
      </c>
      <c r="P8" s="2">
        <v>2198</v>
      </c>
      <c r="Q8" s="3">
        <v>54</v>
      </c>
    </row>
    <row r="9" spans="1:17" ht="13.5" thickBot="1" x14ac:dyDescent="0.25">
      <c r="A9" s="1">
        <v>2000</v>
      </c>
      <c r="B9" s="2">
        <v>9261</v>
      </c>
      <c r="C9" s="2">
        <v>4522</v>
      </c>
      <c r="D9" s="2">
        <v>4023</v>
      </c>
      <c r="E9" s="3">
        <v>120</v>
      </c>
      <c r="F9" s="3" t="s">
        <v>0</v>
      </c>
      <c r="G9" s="28" t="s">
        <v>0</v>
      </c>
      <c r="H9" s="4">
        <v>3</v>
      </c>
      <c r="I9" s="2">
        <f>C9-D9-E9-H9</f>
        <v>376</v>
      </c>
      <c r="J9" s="2">
        <v>4739</v>
      </c>
      <c r="K9" s="3">
        <v>544</v>
      </c>
      <c r="L9" s="24" t="s">
        <v>0</v>
      </c>
      <c r="M9" s="3" t="s">
        <v>0</v>
      </c>
      <c r="N9" s="3" t="s">
        <v>0</v>
      </c>
      <c r="O9" s="24" t="s">
        <v>0</v>
      </c>
      <c r="P9" s="2">
        <v>4189</v>
      </c>
      <c r="Q9" s="2">
        <f>J9-K9-P9</f>
        <v>6</v>
      </c>
    </row>
    <row r="10" spans="1:17" ht="13.5" thickBot="1" x14ac:dyDescent="0.25">
      <c r="A10" s="1">
        <v>2001</v>
      </c>
      <c r="B10" s="5">
        <v>10550</v>
      </c>
      <c r="C10" s="5">
        <v>5831</v>
      </c>
      <c r="D10" s="5">
        <v>4400</v>
      </c>
      <c r="E10" s="6">
        <v>770</v>
      </c>
      <c r="F10" s="3" t="s">
        <v>0</v>
      </c>
      <c r="G10" s="28" t="s">
        <v>0</v>
      </c>
      <c r="H10" s="4">
        <v>7</v>
      </c>
      <c r="I10" s="2">
        <f>C10-D10-E10-H10</f>
        <v>654</v>
      </c>
      <c r="J10" s="5">
        <v>4719</v>
      </c>
      <c r="K10" s="6">
        <v>716</v>
      </c>
      <c r="L10" s="24" t="s">
        <v>0</v>
      </c>
      <c r="M10" s="3" t="s">
        <v>0</v>
      </c>
      <c r="N10" s="3" t="s">
        <v>0</v>
      </c>
      <c r="O10" s="24" t="s">
        <v>0</v>
      </c>
      <c r="P10" s="5">
        <v>4001</v>
      </c>
      <c r="Q10" s="5">
        <f>J10-K10-P10</f>
        <v>2</v>
      </c>
    </row>
    <row r="11" spans="1:17" ht="13.5" thickBot="1" x14ac:dyDescent="0.25">
      <c r="A11" s="1">
        <v>2002</v>
      </c>
      <c r="B11" s="2">
        <v>11029</v>
      </c>
      <c r="C11" s="2">
        <v>6228</v>
      </c>
      <c r="D11" s="2">
        <v>4802</v>
      </c>
      <c r="E11" s="2">
        <v>1108</v>
      </c>
      <c r="F11" s="3" t="s">
        <v>0</v>
      </c>
      <c r="G11" s="28" t="s">
        <v>0</v>
      </c>
      <c r="H11" s="4">
        <v>21</v>
      </c>
      <c r="I11" s="2">
        <f>C11-D11-E11-H11</f>
        <v>297</v>
      </c>
      <c r="J11" s="2">
        <v>4801</v>
      </c>
      <c r="K11" s="2">
        <v>1070</v>
      </c>
      <c r="L11" s="24" t="s">
        <v>0</v>
      </c>
      <c r="M11" s="41">
        <v>6.2</v>
      </c>
      <c r="N11" s="3" t="s">
        <v>0</v>
      </c>
      <c r="O11" s="24" t="s">
        <v>0</v>
      </c>
      <c r="P11" s="2">
        <v>3725</v>
      </c>
      <c r="Q11" s="5">
        <f>J11-K11-M11-P11</f>
        <v>-0.1999999999998181</v>
      </c>
    </row>
    <row r="12" spans="1:17" ht="13.5" thickBot="1" x14ac:dyDescent="0.25">
      <c r="A12" s="1">
        <v>2003</v>
      </c>
      <c r="B12" s="2">
        <v>14546</v>
      </c>
      <c r="C12" s="2">
        <v>8175</v>
      </c>
      <c r="D12" s="2">
        <v>6800</v>
      </c>
      <c r="E12" s="2">
        <v>1248</v>
      </c>
      <c r="F12" s="3">
        <v>48</v>
      </c>
      <c r="G12" s="28" t="s">
        <v>0</v>
      </c>
      <c r="H12" s="4">
        <v>19</v>
      </c>
      <c r="I12" s="2">
        <f>C12-D12-E12-F12-H12</f>
        <v>60</v>
      </c>
      <c r="J12" s="2">
        <v>6372</v>
      </c>
      <c r="K12" s="2">
        <v>2119</v>
      </c>
      <c r="L12" s="24" t="s">
        <v>0</v>
      </c>
      <c r="M12" s="3">
        <v>32</v>
      </c>
      <c r="N12" s="3" t="s">
        <v>0</v>
      </c>
      <c r="O12" s="24" t="s">
        <v>0</v>
      </c>
      <c r="P12" s="2">
        <v>4221</v>
      </c>
      <c r="Q12" s="6">
        <v>0</v>
      </c>
    </row>
    <row r="13" spans="1:17" ht="13.5" thickBot="1" x14ac:dyDescent="0.25">
      <c r="A13" s="1">
        <v>2004</v>
      </c>
      <c r="B13" s="2">
        <v>19630</v>
      </c>
      <c r="C13" s="2">
        <v>11884</v>
      </c>
      <c r="D13" s="2">
        <v>8602</v>
      </c>
      <c r="E13" s="2">
        <v>1458</v>
      </c>
      <c r="F13" s="2">
        <v>1744</v>
      </c>
      <c r="G13" s="28" t="s">
        <v>0</v>
      </c>
      <c r="H13" s="4">
        <v>17</v>
      </c>
      <c r="I13" s="2">
        <f>C13-D13-E13-F13-H13</f>
        <v>63</v>
      </c>
      <c r="J13" s="2">
        <v>7746</v>
      </c>
      <c r="K13" s="2">
        <v>2029</v>
      </c>
      <c r="L13" s="24" t="s">
        <v>0</v>
      </c>
      <c r="M13" s="3">
        <v>27</v>
      </c>
      <c r="N13" s="3">
        <v>78</v>
      </c>
      <c r="O13" s="24" t="s">
        <v>0</v>
      </c>
      <c r="P13" s="2">
        <v>5612</v>
      </c>
      <c r="Q13" s="5">
        <f>J13-K13-M13-N13-P13</f>
        <v>0</v>
      </c>
    </row>
    <row r="14" spans="1:17" ht="13.5" thickBot="1" x14ac:dyDescent="0.25">
      <c r="A14" s="7">
        <v>2005</v>
      </c>
      <c r="B14" s="2">
        <v>25523</v>
      </c>
      <c r="C14" s="2">
        <v>13433</v>
      </c>
      <c r="D14" s="2">
        <v>9911</v>
      </c>
      <c r="E14" s="2">
        <v>1501</v>
      </c>
      <c r="F14" s="2">
        <v>1979</v>
      </c>
      <c r="G14" s="28" t="s">
        <v>0</v>
      </c>
      <c r="H14" s="4">
        <v>13</v>
      </c>
      <c r="I14" s="2">
        <f>C14-D14-E14-F14-H14</f>
        <v>29</v>
      </c>
      <c r="J14" s="2">
        <v>12090</v>
      </c>
      <c r="K14" s="2">
        <v>3072</v>
      </c>
      <c r="L14" s="24" t="s">
        <v>0</v>
      </c>
      <c r="M14" s="3">
        <v>31</v>
      </c>
      <c r="N14" s="3">
        <v>257</v>
      </c>
      <c r="O14" s="24" t="s">
        <v>0</v>
      </c>
      <c r="P14" s="2">
        <v>8722</v>
      </c>
      <c r="Q14" s="5">
        <f>J14-K14-M14-N14-P14</f>
        <v>8</v>
      </c>
    </row>
    <row r="15" spans="1:17" ht="13.5" thickBot="1" x14ac:dyDescent="0.25">
      <c r="A15" s="1">
        <v>2006</v>
      </c>
      <c r="B15" s="2">
        <v>42906</v>
      </c>
      <c r="C15" s="2">
        <v>19863</v>
      </c>
      <c r="D15" s="2">
        <v>12718</v>
      </c>
      <c r="E15" s="2">
        <v>2140</v>
      </c>
      <c r="F15" s="2">
        <v>4880</v>
      </c>
      <c r="G15" s="28" t="s">
        <v>0</v>
      </c>
      <c r="H15" s="4">
        <v>102</v>
      </c>
      <c r="I15" s="2">
        <f>C15-D15-E15-F15-H15</f>
        <v>23</v>
      </c>
      <c r="J15" s="2">
        <v>23043</v>
      </c>
      <c r="K15" s="2">
        <v>4096</v>
      </c>
      <c r="L15" s="24" t="s">
        <v>0</v>
      </c>
      <c r="M15" s="3">
        <v>53</v>
      </c>
      <c r="N15" s="3">
        <v>758</v>
      </c>
      <c r="O15" s="24" t="s">
        <v>0</v>
      </c>
      <c r="P15" s="2">
        <v>18127</v>
      </c>
      <c r="Q15" s="5">
        <f>J15-K15-M15-N15-P15</f>
        <v>9</v>
      </c>
    </row>
    <row r="16" spans="1:17" ht="13.5" thickBot="1" x14ac:dyDescent="0.25">
      <c r="A16" s="1">
        <v>2007</v>
      </c>
      <c r="B16" s="2">
        <v>87985</v>
      </c>
      <c r="C16" s="2">
        <v>32724</v>
      </c>
      <c r="D16" s="2">
        <v>17161</v>
      </c>
      <c r="E16" s="2">
        <v>4326</v>
      </c>
      <c r="F16" s="2">
        <v>10846</v>
      </c>
      <c r="G16" s="28" t="s">
        <v>0</v>
      </c>
      <c r="H16" s="4">
        <v>352</v>
      </c>
      <c r="I16" s="2">
        <f>C16-D16-E16-F16-H16</f>
        <v>39</v>
      </c>
      <c r="J16" s="2">
        <v>55262</v>
      </c>
      <c r="K16" s="2">
        <v>7480</v>
      </c>
      <c r="L16" s="24" t="s">
        <v>0</v>
      </c>
      <c r="M16" s="3">
        <v>70</v>
      </c>
      <c r="N16" s="2">
        <v>1728</v>
      </c>
      <c r="O16" s="24" t="s">
        <v>0</v>
      </c>
      <c r="P16" s="2">
        <v>45983</v>
      </c>
      <c r="Q16" s="2">
        <f>J16-K16-M16-N16-P16</f>
        <v>1</v>
      </c>
    </row>
    <row r="17" spans="1:17" ht="13.5" thickBot="1" x14ac:dyDescent="0.25">
      <c r="A17" s="1">
        <v>2008</v>
      </c>
      <c r="B17" s="2">
        <v>105007</v>
      </c>
      <c r="C17" s="2">
        <v>44722</v>
      </c>
      <c r="D17" s="2">
        <v>21717</v>
      </c>
      <c r="E17" s="2">
        <v>7961</v>
      </c>
      <c r="F17" s="2">
        <v>14441</v>
      </c>
      <c r="G17" s="3">
        <v>318</v>
      </c>
      <c r="H17" s="4">
        <v>257</v>
      </c>
      <c r="I17" s="14">
        <f t="shared" ref="I17:I28" si="0">C17-D17-E17-F17-G17-H17</f>
        <v>28</v>
      </c>
      <c r="J17" s="2">
        <v>60285</v>
      </c>
      <c r="K17" s="2">
        <v>3821</v>
      </c>
      <c r="L17" s="24" t="s">
        <v>0</v>
      </c>
      <c r="M17" s="3">
        <v>157</v>
      </c>
      <c r="N17" s="2">
        <v>1614</v>
      </c>
      <c r="O17" s="24" t="s">
        <v>0</v>
      </c>
      <c r="P17" s="2">
        <v>54693</v>
      </c>
      <c r="Q17" s="2">
        <f>J17-K17-M17-N17-P17</f>
        <v>0</v>
      </c>
    </row>
    <row r="18" spans="1:17" ht="13.5" thickBot="1" x14ac:dyDescent="0.25">
      <c r="A18" s="1">
        <v>2009</v>
      </c>
      <c r="B18" s="2">
        <v>98538</v>
      </c>
      <c r="C18" s="2">
        <v>43483</v>
      </c>
      <c r="D18" s="2">
        <v>20728</v>
      </c>
      <c r="E18" s="2">
        <v>9280</v>
      </c>
      <c r="F18" s="2">
        <v>12394</v>
      </c>
      <c r="G18" s="3">
        <v>800</v>
      </c>
      <c r="H18" s="4">
        <v>272</v>
      </c>
      <c r="I18" s="14">
        <f t="shared" si="0"/>
        <v>9</v>
      </c>
      <c r="J18" s="2">
        <v>55055</v>
      </c>
      <c r="K18" s="2">
        <v>5367</v>
      </c>
      <c r="L18" s="24" t="s">
        <v>0</v>
      </c>
      <c r="M18" s="3">
        <v>287</v>
      </c>
      <c r="N18" s="2">
        <v>1961</v>
      </c>
      <c r="O18" s="24" t="s">
        <v>0</v>
      </c>
      <c r="P18" s="2">
        <v>47440</v>
      </c>
      <c r="Q18" s="5">
        <f>J18-K18-M18-N18-P18</f>
        <v>0</v>
      </c>
    </row>
    <row r="19" spans="1:17" ht="13.5" thickBot="1" x14ac:dyDescent="0.25">
      <c r="A19" s="1">
        <v>2010</v>
      </c>
      <c r="B19" s="2">
        <v>116054</v>
      </c>
      <c r="C19" s="2">
        <v>43007</v>
      </c>
      <c r="D19" s="2">
        <v>21031</v>
      </c>
      <c r="E19" s="2">
        <v>8301</v>
      </c>
      <c r="F19" s="2">
        <v>12430</v>
      </c>
      <c r="G19" s="3">
        <v>992</v>
      </c>
      <c r="H19" s="4">
        <v>239</v>
      </c>
      <c r="I19" s="14">
        <f t="shared" si="0"/>
        <v>14</v>
      </c>
      <c r="J19" s="2">
        <v>73048</v>
      </c>
      <c r="K19" s="2">
        <v>8515</v>
      </c>
      <c r="L19" s="24" t="s">
        <v>0</v>
      </c>
      <c r="M19" s="3">
        <v>483</v>
      </c>
      <c r="N19" s="2">
        <v>2911</v>
      </c>
      <c r="O19" s="24" t="s">
        <v>0</v>
      </c>
      <c r="P19" s="2">
        <v>61126</v>
      </c>
      <c r="Q19" s="3">
        <v>14</v>
      </c>
    </row>
    <row r="20" spans="1:17" ht="13.5" thickBot="1" x14ac:dyDescent="0.25">
      <c r="A20" s="1">
        <v>2011</v>
      </c>
      <c r="B20" s="2">
        <v>140493</v>
      </c>
      <c r="C20" s="8">
        <v>50742</v>
      </c>
      <c r="D20" s="2">
        <v>23086</v>
      </c>
      <c r="E20" s="2">
        <v>10295</v>
      </c>
      <c r="F20" s="2">
        <v>15004</v>
      </c>
      <c r="G20" s="2">
        <v>1845</v>
      </c>
      <c r="H20" s="4">
        <v>444</v>
      </c>
      <c r="I20" s="14">
        <f t="shared" si="0"/>
        <v>68</v>
      </c>
      <c r="J20" s="2">
        <v>89751</v>
      </c>
      <c r="K20" s="2">
        <v>10667</v>
      </c>
      <c r="L20" s="24" t="s">
        <v>0</v>
      </c>
      <c r="M20" s="3">
        <v>954</v>
      </c>
      <c r="N20" s="2">
        <v>3772</v>
      </c>
      <c r="O20" s="24" t="s">
        <v>0</v>
      </c>
      <c r="P20" s="2">
        <v>74325</v>
      </c>
      <c r="Q20" s="3">
        <v>33</v>
      </c>
    </row>
    <row r="21" spans="1:17" ht="13.5" thickBot="1" x14ac:dyDescent="0.25">
      <c r="A21" s="1">
        <v>2012</v>
      </c>
      <c r="B21" s="2">
        <v>119803</v>
      </c>
      <c r="C21" s="9">
        <v>46934</v>
      </c>
      <c r="D21" s="2">
        <v>20353</v>
      </c>
      <c r="E21" s="2">
        <v>8546</v>
      </c>
      <c r="F21" s="2">
        <v>15924</v>
      </c>
      <c r="G21" s="2">
        <v>1561</v>
      </c>
      <c r="H21" s="4">
        <v>323</v>
      </c>
      <c r="I21" s="14">
        <f t="shared" si="0"/>
        <v>227</v>
      </c>
      <c r="J21" s="2">
        <v>72869</v>
      </c>
      <c r="K21" s="2">
        <v>9230</v>
      </c>
      <c r="L21" s="24" t="s">
        <v>0</v>
      </c>
      <c r="M21" s="2">
        <v>1231</v>
      </c>
      <c r="N21" s="2">
        <v>6301</v>
      </c>
      <c r="O21" s="24" t="s">
        <v>0</v>
      </c>
      <c r="P21" s="2">
        <v>56082</v>
      </c>
      <c r="Q21" s="3">
        <v>25</v>
      </c>
    </row>
    <row r="22" spans="1:17" ht="13.5" thickBot="1" x14ac:dyDescent="0.25">
      <c r="A22" s="1">
        <v>2013</v>
      </c>
      <c r="B22" s="2">
        <v>130029</v>
      </c>
      <c r="C22" s="9">
        <v>51375</v>
      </c>
      <c r="D22" s="2">
        <v>19580</v>
      </c>
      <c r="E22" s="2">
        <v>7854</v>
      </c>
      <c r="F22" s="2">
        <v>20871</v>
      </c>
      <c r="G22" s="2">
        <v>2253</v>
      </c>
      <c r="H22" s="4">
        <v>459</v>
      </c>
      <c r="I22" s="14">
        <f t="shared" si="0"/>
        <v>358</v>
      </c>
      <c r="J22" s="2">
        <v>78654</v>
      </c>
      <c r="K22" s="2">
        <v>8602</v>
      </c>
      <c r="L22" s="24" t="s">
        <v>0</v>
      </c>
      <c r="M22" s="2">
        <v>1157</v>
      </c>
      <c r="N22" s="2">
        <v>8027</v>
      </c>
      <c r="O22" s="24" t="s">
        <v>0</v>
      </c>
      <c r="P22" s="2">
        <v>60828</v>
      </c>
      <c r="Q22" s="3">
        <v>40</v>
      </c>
    </row>
    <row r="23" spans="1:17" ht="13.5" thickBot="1" x14ac:dyDescent="0.25">
      <c r="A23" s="1">
        <v>2014</v>
      </c>
      <c r="B23" s="2">
        <v>142439</v>
      </c>
      <c r="C23" s="9">
        <v>50379</v>
      </c>
      <c r="D23" s="2">
        <v>17067</v>
      </c>
      <c r="E23" s="2">
        <v>6960</v>
      </c>
      <c r="F23" s="2">
        <v>21984</v>
      </c>
      <c r="G23" s="2">
        <v>3430</v>
      </c>
      <c r="H23" s="4">
        <v>428</v>
      </c>
      <c r="I23" s="14">
        <f t="shared" si="0"/>
        <v>510</v>
      </c>
      <c r="J23" s="2">
        <v>92060</v>
      </c>
      <c r="K23" s="2">
        <v>7519</v>
      </c>
      <c r="L23" s="24" t="s">
        <v>0</v>
      </c>
      <c r="M23" s="3">
        <v>961</v>
      </c>
      <c r="N23" s="2">
        <v>8999</v>
      </c>
      <c r="O23" s="24" t="s">
        <v>0</v>
      </c>
      <c r="P23" s="2">
        <v>74544</v>
      </c>
      <c r="Q23" s="3">
        <v>37</v>
      </c>
    </row>
    <row r="24" spans="1:17" ht="13.5" thickBot="1" x14ac:dyDescent="0.25">
      <c r="A24" s="1">
        <v>2015</v>
      </c>
      <c r="B24" s="2">
        <v>189824</v>
      </c>
      <c r="C24" s="9">
        <v>73462</v>
      </c>
      <c r="D24" s="2">
        <v>21240</v>
      </c>
      <c r="E24" s="2">
        <v>10047</v>
      </c>
      <c r="F24" s="2">
        <v>33379</v>
      </c>
      <c r="G24" s="2">
        <v>7507</v>
      </c>
      <c r="H24" s="4">
        <v>729</v>
      </c>
      <c r="I24" s="14">
        <f t="shared" si="0"/>
        <v>560</v>
      </c>
      <c r="J24" s="2">
        <v>116362</v>
      </c>
      <c r="K24" s="2">
        <v>7515</v>
      </c>
      <c r="L24" s="24" t="s">
        <v>0</v>
      </c>
      <c r="M24" s="2">
        <v>1034</v>
      </c>
      <c r="N24" s="2">
        <v>15304</v>
      </c>
      <c r="O24" s="24" t="s">
        <v>0</v>
      </c>
      <c r="P24" s="2">
        <v>92463</v>
      </c>
      <c r="Q24" s="3">
        <v>46</v>
      </c>
    </row>
    <row r="25" spans="1:17" ht="13.5" thickBot="1" x14ac:dyDescent="0.25">
      <c r="A25" s="1">
        <v>2016</v>
      </c>
      <c r="B25" s="2">
        <v>188151</v>
      </c>
      <c r="C25" s="13">
        <v>84100</v>
      </c>
      <c r="D25" s="2">
        <v>32314</v>
      </c>
      <c r="E25" s="2">
        <v>12478</v>
      </c>
      <c r="F25" s="2">
        <v>33031</v>
      </c>
      <c r="G25" s="2">
        <v>4870</v>
      </c>
      <c r="H25" s="4">
        <v>226</v>
      </c>
      <c r="I25" s="14">
        <f t="shared" si="0"/>
        <v>1181</v>
      </c>
      <c r="J25" s="2">
        <v>104051</v>
      </c>
      <c r="K25" s="2">
        <v>9354</v>
      </c>
      <c r="L25" s="24" t="s">
        <v>0</v>
      </c>
      <c r="M25" s="2">
        <v>1424</v>
      </c>
      <c r="N25" s="2">
        <v>19476</v>
      </c>
      <c r="O25" s="24" t="s">
        <v>0</v>
      </c>
      <c r="P25" s="2">
        <v>73582</v>
      </c>
      <c r="Q25" s="3">
        <v>215</v>
      </c>
    </row>
    <row r="26" spans="1:17" ht="13.5" thickBot="1" x14ac:dyDescent="0.25">
      <c r="A26" s="1">
        <v>2017</v>
      </c>
      <c r="B26" s="2">
        <v>214845</v>
      </c>
      <c r="C26" s="2">
        <v>77060</v>
      </c>
      <c r="D26" s="2">
        <v>31487</v>
      </c>
      <c r="E26" s="2">
        <v>11487</v>
      </c>
      <c r="F26" s="2">
        <v>28853</v>
      </c>
      <c r="G26" s="2">
        <v>3661</v>
      </c>
      <c r="H26" s="4">
        <v>122</v>
      </c>
      <c r="I26" s="14">
        <f t="shared" si="0"/>
        <v>1450</v>
      </c>
      <c r="J26" s="2">
        <v>137785</v>
      </c>
      <c r="K26" s="2">
        <v>10129</v>
      </c>
      <c r="L26" s="24" t="s">
        <v>0</v>
      </c>
      <c r="M26" s="2">
        <v>1641</v>
      </c>
      <c r="N26" s="2">
        <v>19778</v>
      </c>
      <c r="O26" s="24" t="s">
        <v>0</v>
      </c>
      <c r="P26" s="2">
        <v>105839</v>
      </c>
      <c r="Q26" s="11">
        <v>398</v>
      </c>
    </row>
    <row r="27" spans="1:17" ht="13.5" thickBot="1" x14ac:dyDescent="0.25">
      <c r="A27" s="1">
        <v>2018</v>
      </c>
      <c r="B27" s="13">
        <v>296183</v>
      </c>
      <c r="C27" s="13">
        <v>128847</v>
      </c>
      <c r="D27" s="14">
        <v>57668</v>
      </c>
      <c r="E27" s="14">
        <v>24664</v>
      </c>
      <c r="F27" s="14">
        <v>37451</v>
      </c>
      <c r="G27" s="2">
        <v>5552</v>
      </c>
      <c r="H27" s="15">
        <v>863</v>
      </c>
      <c r="I27" s="14">
        <f t="shared" si="0"/>
        <v>2649</v>
      </c>
      <c r="J27" s="14">
        <v>167336</v>
      </c>
      <c r="K27" s="14">
        <v>12716</v>
      </c>
      <c r="L27" s="24" t="s">
        <v>0</v>
      </c>
      <c r="M27" s="14">
        <v>2461</v>
      </c>
      <c r="N27" s="14">
        <v>24258</v>
      </c>
      <c r="O27" s="24" t="s">
        <v>0</v>
      </c>
      <c r="P27" s="14">
        <v>127279</v>
      </c>
      <c r="Q27" s="12">
        <v>622</v>
      </c>
    </row>
    <row r="28" spans="1:17" ht="13.5" thickBot="1" x14ac:dyDescent="0.25">
      <c r="A28" s="1">
        <v>2019</v>
      </c>
      <c r="B28" s="13">
        <v>262886</v>
      </c>
      <c r="C28" s="13">
        <v>115759</v>
      </c>
      <c r="D28" s="14">
        <v>51318</v>
      </c>
      <c r="E28" s="14">
        <v>22171</v>
      </c>
      <c r="F28" s="14">
        <v>34151</v>
      </c>
      <c r="G28" s="2">
        <v>3686</v>
      </c>
      <c r="H28" s="15">
        <v>917</v>
      </c>
      <c r="I28" s="14">
        <f t="shared" si="0"/>
        <v>3516</v>
      </c>
      <c r="J28" s="14">
        <v>147127</v>
      </c>
      <c r="K28" s="14">
        <v>12467</v>
      </c>
      <c r="L28" s="25">
        <v>247</v>
      </c>
      <c r="M28" s="14">
        <v>3343</v>
      </c>
      <c r="N28" s="14">
        <v>21563</v>
      </c>
      <c r="O28" s="25">
        <v>94</v>
      </c>
      <c r="P28" s="14">
        <v>108814</v>
      </c>
      <c r="Q28" s="14">
        <f>J28-K28-L28-M28-N28-O28-P28</f>
        <v>599</v>
      </c>
    </row>
    <row r="29" spans="1:17" ht="13.5" thickBot="1" x14ac:dyDescent="0.25">
      <c r="A29" s="35"/>
      <c r="B29" s="36"/>
      <c r="C29" s="36"/>
      <c r="D29" s="36"/>
      <c r="E29" s="36"/>
      <c r="F29" s="36"/>
      <c r="G29" s="36"/>
      <c r="H29" s="36"/>
      <c r="I29" s="36"/>
      <c r="J29" s="36"/>
      <c r="K29" s="36"/>
      <c r="L29" s="36"/>
      <c r="M29" s="36"/>
      <c r="N29" s="36"/>
      <c r="O29" s="36"/>
      <c r="P29" s="36"/>
      <c r="Q29" s="37"/>
    </row>
    <row r="30" spans="1:17" ht="13.5" thickBot="1" x14ac:dyDescent="0.25">
      <c r="A30" s="1">
        <v>2018</v>
      </c>
      <c r="B30" s="3"/>
      <c r="C30" s="3"/>
      <c r="D30" s="3"/>
      <c r="E30" s="3"/>
      <c r="F30" s="3"/>
      <c r="G30" s="3"/>
      <c r="H30" s="4"/>
      <c r="I30" s="3"/>
      <c r="J30" s="3"/>
      <c r="K30" s="3"/>
      <c r="L30" s="24"/>
      <c r="M30" s="3"/>
      <c r="N30" s="3"/>
      <c r="O30" s="24"/>
      <c r="P30" s="3"/>
      <c r="Q30" s="3"/>
    </row>
    <row r="31" spans="1:17" ht="13.5" thickBot="1" x14ac:dyDescent="0.25">
      <c r="A31" s="10" t="s">
        <v>3</v>
      </c>
      <c r="B31" s="2">
        <v>81878</v>
      </c>
      <c r="C31" s="2">
        <v>30439</v>
      </c>
      <c r="D31" s="2">
        <v>12511</v>
      </c>
      <c r="E31" s="2">
        <v>6140</v>
      </c>
      <c r="F31" s="2">
        <v>9265</v>
      </c>
      <c r="G31" s="2">
        <v>1866</v>
      </c>
      <c r="H31" s="4">
        <v>65</v>
      </c>
      <c r="I31" s="14">
        <f>C31-D31-E31-F31-G31-H31</f>
        <v>592</v>
      </c>
      <c r="J31" s="2">
        <v>51440</v>
      </c>
      <c r="K31" s="2">
        <v>3591</v>
      </c>
      <c r="L31" s="24" t="s">
        <v>0</v>
      </c>
      <c r="M31" s="16">
        <v>540</v>
      </c>
      <c r="N31" s="2">
        <v>6514</v>
      </c>
      <c r="O31" s="24" t="s">
        <v>0</v>
      </c>
      <c r="P31" s="2">
        <v>40592</v>
      </c>
      <c r="Q31" s="16">
        <v>203</v>
      </c>
    </row>
    <row r="32" spans="1:17" ht="13.5" thickBot="1" x14ac:dyDescent="0.25">
      <c r="A32" s="10" t="s">
        <v>4</v>
      </c>
      <c r="B32" s="2">
        <v>67363</v>
      </c>
      <c r="C32" s="2">
        <v>29778</v>
      </c>
      <c r="D32" s="2">
        <v>14140</v>
      </c>
      <c r="E32" s="2">
        <v>5420</v>
      </c>
      <c r="F32" s="2">
        <v>8408</v>
      </c>
      <c r="G32" s="2">
        <v>1174</v>
      </c>
      <c r="H32" s="4">
        <v>121</v>
      </c>
      <c r="I32" s="14">
        <f>C32-D32-E32-F32-G32-H32</f>
        <v>515</v>
      </c>
      <c r="J32" s="2">
        <v>37585</v>
      </c>
      <c r="K32" s="2">
        <v>2775</v>
      </c>
      <c r="L32" s="24" t="s">
        <v>0</v>
      </c>
      <c r="M32" s="16">
        <v>502</v>
      </c>
      <c r="N32" s="2">
        <v>5274</v>
      </c>
      <c r="O32" s="24" t="s">
        <v>0</v>
      </c>
      <c r="P32" s="2">
        <v>28892</v>
      </c>
      <c r="Q32" s="16">
        <v>142</v>
      </c>
    </row>
    <row r="33" spans="1:17" ht="13.5" thickBot="1" x14ac:dyDescent="0.25">
      <c r="A33" s="10" t="s">
        <v>1</v>
      </c>
      <c r="B33" s="2">
        <v>71126</v>
      </c>
      <c r="C33" s="2">
        <v>32657</v>
      </c>
      <c r="D33" s="2">
        <v>14813</v>
      </c>
      <c r="E33" s="2">
        <v>5957</v>
      </c>
      <c r="F33" s="2">
        <v>9482</v>
      </c>
      <c r="G33" s="2">
        <v>1239</v>
      </c>
      <c r="H33" s="4">
        <v>283</v>
      </c>
      <c r="I33" s="14">
        <f>C33-D33-E33-F33-G33-H33</f>
        <v>883</v>
      </c>
      <c r="J33" s="2">
        <v>38469</v>
      </c>
      <c r="K33" s="2">
        <v>2958</v>
      </c>
      <c r="L33" s="24" t="s">
        <v>0</v>
      </c>
      <c r="M33" s="16">
        <v>563</v>
      </c>
      <c r="N33" s="2">
        <v>6057</v>
      </c>
      <c r="O33" s="24" t="s">
        <v>0</v>
      </c>
      <c r="P33" s="2">
        <v>28767</v>
      </c>
      <c r="Q33" s="16">
        <v>124</v>
      </c>
    </row>
    <row r="34" spans="1:17" ht="13.5" thickBot="1" x14ac:dyDescent="0.25">
      <c r="A34" s="10" t="s">
        <v>2</v>
      </c>
      <c r="B34" s="13">
        <v>75816</v>
      </c>
      <c r="C34" s="14">
        <v>35974</v>
      </c>
      <c r="D34" s="14">
        <v>16204</v>
      </c>
      <c r="E34" s="14">
        <v>7148</v>
      </c>
      <c r="F34" s="14">
        <v>10296</v>
      </c>
      <c r="G34" s="2">
        <v>1273</v>
      </c>
      <c r="H34" s="15">
        <v>394</v>
      </c>
      <c r="I34" s="14">
        <f>C34-D34-E34-F34-G34-H34</f>
        <v>659</v>
      </c>
      <c r="J34" s="14">
        <v>39843</v>
      </c>
      <c r="K34" s="14">
        <v>3392</v>
      </c>
      <c r="L34" s="24" t="s">
        <v>0</v>
      </c>
      <c r="M34" s="17">
        <v>855</v>
      </c>
      <c r="N34" s="14">
        <v>6412</v>
      </c>
      <c r="O34" s="27" t="s">
        <v>0</v>
      </c>
      <c r="P34" s="14">
        <v>29028</v>
      </c>
      <c r="Q34" s="17">
        <v>156</v>
      </c>
    </row>
    <row r="35" spans="1:17" ht="13.5" thickBot="1" x14ac:dyDescent="0.25">
      <c r="A35" s="32"/>
      <c r="B35" s="33"/>
      <c r="C35" s="33"/>
      <c r="D35" s="33"/>
      <c r="E35" s="33"/>
      <c r="F35" s="33"/>
      <c r="G35" s="33"/>
      <c r="H35" s="33"/>
      <c r="I35" s="33"/>
      <c r="J35" s="33"/>
      <c r="K35" s="33"/>
      <c r="L35" s="33"/>
      <c r="M35" s="33"/>
      <c r="N35" s="33"/>
      <c r="O35" s="33"/>
      <c r="P35" s="33"/>
      <c r="Q35" s="34"/>
    </row>
    <row r="36" spans="1:17" ht="13.5" thickBot="1" x14ac:dyDescent="0.25">
      <c r="A36" s="1">
        <v>2019</v>
      </c>
      <c r="B36" s="3"/>
      <c r="C36" s="3"/>
      <c r="D36" s="3"/>
      <c r="E36" s="3"/>
      <c r="F36" s="3"/>
      <c r="G36" s="2"/>
      <c r="H36" s="4"/>
      <c r="I36" s="3"/>
      <c r="J36" s="3"/>
      <c r="K36" s="3"/>
      <c r="L36" s="24"/>
      <c r="M36" s="3"/>
      <c r="N36" s="3"/>
      <c r="O36" s="24"/>
      <c r="P36" s="3"/>
      <c r="Q36" s="3"/>
    </row>
    <row r="37" spans="1:17" ht="13.5" thickBot="1" x14ac:dyDescent="0.25">
      <c r="A37" s="10" t="s">
        <v>3</v>
      </c>
      <c r="B37" s="13">
        <v>71252</v>
      </c>
      <c r="C37" s="14">
        <v>30003</v>
      </c>
      <c r="D37" s="14">
        <v>13321</v>
      </c>
      <c r="E37" s="14">
        <v>5641</v>
      </c>
      <c r="F37" s="14">
        <v>8892</v>
      </c>
      <c r="G37" s="2">
        <v>1021</v>
      </c>
      <c r="H37" s="15">
        <v>311</v>
      </c>
      <c r="I37" s="14">
        <f>C37-D37-E37-F37-G37-H37</f>
        <v>817</v>
      </c>
      <c r="J37" s="14">
        <v>41249</v>
      </c>
      <c r="K37" s="14">
        <v>2978</v>
      </c>
      <c r="L37" s="24" t="s">
        <v>0</v>
      </c>
      <c r="M37" s="17">
        <v>755</v>
      </c>
      <c r="N37" s="14">
        <v>5749</v>
      </c>
      <c r="O37" s="24" t="s">
        <v>0</v>
      </c>
      <c r="P37" s="14">
        <v>31684</v>
      </c>
      <c r="Q37" s="2">
        <f>J37-K37-M37-N37-P37</f>
        <v>83</v>
      </c>
    </row>
    <row r="38" spans="1:17" ht="13.5" thickBot="1" x14ac:dyDescent="0.25">
      <c r="A38" s="10" t="s">
        <v>4</v>
      </c>
      <c r="B38" s="2">
        <v>69188</v>
      </c>
      <c r="C38" s="2">
        <v>30720</v>
      </c>
      <c r="D38" s="2">
        <v>13861</v>
      </c>
      <c r="E38" s="2">
        <v>5780</v>
      </c>
      <c r="F38" s="2">
        <v>8895</v>
      </c>
      <c r="G38" s="2">
        <v>984</v>
      </c>
      <c r="H38" s="4">
        <v>270</v>
      </c>
      <c r="I38" s="14">
        <f>C38-D38-E38-F38-G38-H38</f>
        <v>930</v>
      </c>
      <c r="J38" s="2">
        <v>38469</v>
      </c>
      <c r="K38" s="2">
        <v>3115</v>
      </c>
      <c r="L38" s="24" t="s">
        <v>0</v>
      </c>
      <c r="M38" s="18">
        <v>789</v>
      </c>
      <c r="N38" s="2">
        <v>5610</v>
      </c>
      <c r="O38" s="24" t="s">
        <v>0</v>
      </c>
      <c r="P38" s="2">
        <v>28793</v>
      </c>
      <c r="Q38" s="2">
        <f>J38-K38-M38-N38-P38</f>
        <v>162</v>
      </c>
    </row>
    <row r="39" spans="1:17" ht="13.5" thickBot="1" x14ac:dyDescent="0.25">
      <c r="A39" s="10" t="s">
        <v>1</v>
      </c>
      <c r="B39" s="2">
        <v>64357</v>
      </c>
      <c r="C39" s="2">
        <v>29462</v>
      </c>
      <c r="D39" s="2">
        <v>13101</v>
      </c>
      <c r="E39" s="2">
        <v>5815</v>
      </c>
      <c r="F39" s="2">
        <v>8483</v>
      </c>
      <c r="G39" s="2">
        <v>929</v>
      </c>
      <c r="H39" s="4">
        <v>169</v>
      </c>
      <c r="I39" s="14">
        <f>C39-D39-E39-F39-G39-H39</f>
        <v>965</v>
      </c>
      <c r="J39" s="2">
        <v>34895</v>
      </c>
      <c r="K39" s="2">
        <v>3598</v>
      </c>
      <c r="L39" s="2">
        <v>9</v>
      </c>
      <c r="M39" s="19">
        <v>972</v>
      </c>
      <c r="N39" s="2">
        <v>5240</v>
      </c>
      <c r="O39" s="2">
        <v>3</v>
      </c>
      <c r="P39" s="2">
        <v>24895</v>
      </c>
      <c r="Q39" s="2">
        <f>J39-K39-M39-N39-P39-L39-O39</f>
        <v>178</v>
      </c>
    </row>
    <row r="40" spans="1:17" ht="13.5" thickBot="1" x14ac:dyDescent="0.25">
      <c r="A40" s="10" t="s">
        <v>2</v>
      </c>
      <c r="B40" s="2">
        <v>58088</v>
      </c>
      <c r="C40" s="2">
        <v>25574</v>
      </c>
      <c r="D40" s="2">
        <v>11036</v>
      </c>
      <c r="E40" s="2">
        <v>4935</v>
      </c>
      <c r="F40" s="2">
        <v>7881</v>
      </c>
      <c r="G40" s="2">
        <v>752</v>
      </c>
      <c r="H40" s="4">
        <v>168</v>
      </c>
      <c r="I40" s="14">
        <f>C40-D40-E40-F40-G40-H40</f>
        <v>802</v>
      </c>
      <c r="J40" s="2">
        <v>32515</v>
      </c>
      <c r="K40" s="2">
        <v>2776</v>
      </c>
      <c r="L40" s="2">
        <v>238</v>
      </c>
      <c r="M40" s="25">
        <v>828</v>
      </c>
      <c r="N40" s="2">
        <v>4964</v>
      </c>
      <c r="O40" s="2">
        <v>91</v>
      </c>
      <c r="P40" s="2">
        <v>23443</v>
      </c>
      <c r="Q40" s="2">
        <f>J40-K40-M40-N40-P40-L40-O40</f>
        <v>175</v>
      </c>
    </row>
    <row r="41" spans="1:17" ht="13.5" thickBot="1" x14ac:dyDescent="0.25">
      <c r="A41" s="32"/>
      <c r="B41" s="33"/>
      <c r="C41" s="33"/>
      <c r="D41" s="33"/>
      <c r="E41" s="33"/>
      <c r="F41" s="33"/>
      <c r="G41" s="33"/>
      <c r="H41" s="33"/>
      <c r="I41" s="33"/>
      <c r="J41" s="33"/>
      <c r="K41" s="33"/>
      <c r="L41" s="33"/>
      <c r="M41" s="33"/>
      <c r="N41" s="33"/>
      <c r="O41" s="33"/>
      <c r="P41" s="33"/>
      <c r="Q41" s="34"/>
    </row>
    <row r="42" spans="1:17" ht="13.5" thickBot="1" x14ac:dyDescent="0.25">
      <c r="A42" s="1">
        <v>2020</v>
      </c>
      <c r="B42" s="26"/>
      <c r="C42" s="26"/>
      <c r="D42" s="26"/>
      <c r="E42" s="26"/>
      <c r="F42" s="26"/>
      <c r="G42" s="26"/>
      <c r="H42" s="4"/>
      <c r="I42" s="26"/>
      <c r="J42" s="26"/>
      <c r="K42" s="26"/>
      <c r="L42" s="26"/>
      <c r="M42" s="26"/>
      <c r="N42" s="26"/>
      <c r="O42" s="26"/>
      <c r="P42" s="26"/>
      <c r="Q42" s="26"/>
    </row>
    <row r="43" spans="1:17" ht="13.5" thickBot="1" x14ac:dyDescent="0.25">
      <c r="A43" s="10" t="s">
        <v>3</v>
      </c>
      <c r="B43" s="13">
        <v>80489</v>
      </c>
      <c r="C43" s="14">
        <v>35556</v>
      </c>
      <c r="D43" s="14">
        <v>13050</v>
      </c>
      <c r="E43" s="14">
        <v>8418</v>
      </c>
      <c r="F43" s="14">
        <v>11319</v>
      </c>
      <c r="G43" s="14">
        <v>1429</v>
      </c>
      <c r="H43" s="15">
        <v>311</v>
      </c>
      <c r="I43" s="14">
        <f>C43-D43-E43-F43-G43-H43</f>
        <v>1029</v>
      </c>
      <c r="J43" s="14">
        <v>44933</v>
      </c>
      <c r="K43" s="14">
        <v>3387</v>
      </c>
      <c r="L43" s="26">
        <v>322</v>
      </c>
      <c r="M43" s="14">
        <v>1018</v>
      </c>
      <c r="N43" s="14">
        <v>6611</v>
      </c>
      <c r="O43" s="26">
        <v>115</v>
      </c>
      <c r="P43" s="14">
        <v>33313</v>
      </c>
      <c r="Q43" s="2">
        <f>J43-K43-M43-N43-P43-L43-O43</f>
        <v>167</v>
      </c>
    </row>
    <row r="44" spans="1:17" x14ac:dyDescent="0.2">
      <c r="A44" s="20"/>
      <c r="B44" s="21"/>
      <c r="C44" s="21"/>
      <c r="D44" s="21"/>
      <c r="E44" s="21"/>
      <c r="F44" s="21"/>
      <c r="G44" s="22"/>
      <c r="H44" s="22"/>
      <c r="I44" s="21"/>
      <c r="J44" s="21"/>
      <c r="K44" s="21"/>
      <c r="L44" s="21"/>
      <c r="M44" s="22"/>
      <c r="N44" s="21"/>
      <c r="O44" s="21"/>
      <c r="P44" s="21"/>
      <c r="Q44" s="22"/>
    </row>
    <row r="45" spans="1:17" ht="99" customHeight="1" x14ac:dyDescent="0.2">
      <c r="A45" s="20"/>
      <c r="B45" s="21"/>
      <c r="C45" s="21"/>
      <c r="D45" s="21"/>
      <c r="E45" s="21"/>
      <c r="F45" s="21"/>
      <c r="G45" s="22"/>
      <c r="H45" s="22"/>
      <c r="I45" s="21"/>
      <c r="J45" s="21"/>
      <c r="K45" s="21"/>
      <c r="L45" s="21"/>
      <c r="M45" s="22"/>
      <c r="N45" s="21"/>
      <c r="O45" s="21"/>
      <c r="P45" s="21"/>
      <c r="Q45" s="22"/>
    </row>
    <row r="46" spans="1:17" x14ac:dyDescent="0.2">
      <c r="A46" t="s">
        <v>5</v>
      </c>
      <c r="B46" t="s">
        <v>60</v>
      </c>
    </row>
    <row r="47" spans="1:17" x14ac:dyDescent="0.2">
      <c r="B47" t="s">
        <v>61</v>
      </c>
    </row>
    <row r="48" spans="1:17" x14ac:dyDescent="0.2">
      <c r="B48" t="s">
        <v>62</v>
      </c>
    </row>
    <row r="49" spans="1:2" x14ac:dyDescent="0.2">
      <c r="B49" t="s">
        <v>63</v>
      </c>
    </row>
    <row r="50" spans="1:2" x14ac:dyDescent="0.2">
      <c r="B50" t="s">
        <v>64</v>
      </c>
    </row>
    <row r="51" spans="1:2" x14ac:dyDescent="0.2">
      <c r="B51" t="s">
        <v>65</v>
      </c>
    </row>
    <row r="52" spans="1:2" x14ac:dyDescent="0.2">
      <c r="A52" t="s">
        <v>6</v>
      </c>
      <c r="B52" t="s">
        <v>72</v>
      </c>
    </row>
    <row r="54" spans="1:2" x14ac:dyDescent="0.2">
      <c r="A54" t="s">
        <v>59</v>
      </c>
    </row>
    <row r="55" spans="1:2" x14ac:dyDescent="0.2">
      <c r="B55" t="s">
        <v>7</v>
      </c>
    </row>
    <row r="56" spans="1:2" x14ac:dyDescent="0.2">
      <c r="B56" t="s">
        <v>8</v>
      </c>
    </row>
    <row r="57" spans="1:2" x14ac:dyDescent="0.2">
      <c r="B57" t="s">
        <v>78</v>
      </c>
    </row>
    <row r="58" spans="1:2" x14ac:dyDescent="0.2">
      <c r="B58" t="s">
        <v>79</v>
      </c>
    </row>
    <row r="59" spans="1:2" x14ac:dyDescent="0.2">
      <c r="B59" t="s">
        <v>80</v>
      </c>
    </row>
    <row r="60" spans="1:2" x14ac:dyDescent="0.2">
      <c r="B60" t="s">
        <v>85</v>
      </c>
    </row>
    <row r="61" spans="1:2" x14ac:dyDescent="0.2">
      <c r="B61" t="s">
        <v>9</v>
      </c>
    </row>
    <row r="62" spans="1:2" x14ac:dyDescent="0.2">
      <c r="B62" t="s">
        <v>10</v>
      </c>
    </row>
    <row r="63" spans="1:2" x14ac:dyDescent="0.2">
      <c r="B63" t="s">
        <v>11</v>
      </c>
    </row>
    <row r="64" spans="1:2" x14ac:dyDescent="0.2">
      <c r="B64" t="s">
        <v>12</v>
      </c>
    </row>
    <row r="65" spans="2:2" x14ac:dyDescent="0.2">
      <c r="B65" t="s">
        <v>13</v>
      </c>
    </row>
    <row r="66" spans="2:2" x14ac:dyDescent="0.2">
      <c r="B66" t="s">
        <v>14</v>
      </c>
    </row>
    <row r="67" spans="2:2" x14ac:dyDescent="0.2">
      <c r="B67" t="s">
        <v>15</v>
      </c>
    </row>
    <row r="68" spans="2:2" x14ac:dyDescent="0.2">
      <c r="B68" t="s">
        <v>83</v>
      </c>
    </row>
    <row r="69" spans="2:2" x14ac:dyDescent="0.2">
      <c r="B69" t="s">
        <v>16</v>
      </c>
    </row>
    <row r="70" spans="2:2" x14ac:dyDescent="0.2">
      <c r="B70" t="s">
        <v>81</v>
      </c>
    </row>
    <row r="71" spans="2:2" x14ac:dyDescent="0.2">
      <c r="B71" t="s">
        <v>17</v>
      </c>
    </row>
    <row r="72" spans="2:2" x14ac:dyDescent="0.2">
      <c r="B72" t="s">
        <v>82</v>
      </c>
    </row>
    <row r="73" spans="2:2" x14ac:dyDescent="0.2">
      <c r="B73" t="s">
        <v>18</v>
      </c>
    </row>
    <row r="74" spans="2:2" x14ac:dyDescent="0.2">
      <c r="B74" t="s">
        <v>19</v>
      </c>
    </row>
    <row r="75" spans="2:2" x14ac:dyDescent="0.2">
      <c r="B75" t="s">
        <v>48</v>
      </c>
    </row>
    <row r="76" spans="2:2" x14ac:dyDescent="0.2">
      <c r="B76" t="s">
        <v>53</v>
      </c>
    </row>
    <row r="77" spans="2:2" x14ac:dyDescent="0.2">
      <c r="B77" t="s">
        <v>77</v>
      </c>
    </row>
    <row r="78" spans="2:2" x14ac:dyDescent="0.2">
      <c r="B78" t="s">
        <v>54</v>
      </c>
    </row>
    <row r="83" spans="1:2" x14ac:dyDescent="0.2">
      <c r="A83" t="s">
        <v>58</v>
      </c>
    </row>
    <row r="84" spans="1:2" ht="205.5" customHeight="1" x14ac:dyDescent="0.2"/>
    <row r="85" spans="1:2" x14ac:dyDescent="0.2">
      <c r="A85" t="s">
        <v>5</v>
      </c>
      <c r="B85" t="s">
        <v>67</v>
      </c>
    </row>
    <row r="86" spans="1:2" x14ac:dyDescent="0.2">
      <c r="B86" t="s">
        <v>68</v>
      </c>
    </row>
    <row r="87" spans="1:2" x14ac:dyDescent="0.2">
      <c r="B87" t="s">
        <v>69</v>
      </c>
    </row>
    <row r="88" spans="1:2" x14ac:dyDescent="0.2">
      <c r="B88" t="s">
        <v>70</v>
      </c>
    </row>
    <row r="89" spans="1:2" x14ac:dyDescent="0.2">
      <c r="B89" t="s">
        <v>71</v>
      </c>
    </row>
    <row r="90" spans="1:2" x14ac:dyDescent="0.2">
      <c r="A90" t="s">
        <v>6</v>
      </c>
      <c r="B90" t="s">
        <v>66</v>
      </c>
    </row>
    <row r="92" spans="1:2" x14ac:dyDescent="0.2">
      <c r="A92" t="s">
        <v>35</v>
      </c>
    </row>
    <row r="93" spans="1:2" x14ac:dyDescent="0.2">
      <c r="B93" t="s">
        <v>20</v>
      </c>
    </row>
    <row r="94" spans="1:2" x14ac:dyDescent="0.2">
      <c r="B94" t="s">
        <v>21</v>
      </c>
    </row>
    <row r="95" spans="1:2" x14ac:dyDescent="0.2">
      <c r="B95" t="s">
        <v>86</v>
      </c>
    </row>
    <row r="96" spans="1:2" x14ac:dyDescent="0.2">
      <c r="B96" t="s">
        <v>87</v>
      </c>
    </row>
    <row r="97" spans="2:2" x14ac:dyDescent="0.2">
      <c r="B97" t="s">
        <v>90</v>
      </c>
    </row>
    <row r="98" spans="2:2" x14ac:dyDescent="0.2">
      <c r="B98" t="s">
        <v>88</v>
      </c>
    </row>
    <row r="99" spans="2:2" x14ac:dyDescent="0.2">
      <c r="B99" t="s">
        <v>22</v>
      </c>
    </row>
    <row r="100" spans="2:2" x14ac:dyDescent="0.2">
      <c r="B100" t="s">
        <v>23</v>
      </c>
    </row>
    <row r="101" spans="2:2" x14ac:dyDescent="0.2">
      <c r="B101" t="s">
        <v>24</v>
      </c>
    </row>
    <row r="102" spans="2:2" x14ac:dyDescent="0.2">
      <c r="B102" t="s">
        <v>25</v>
      </c>
    </row>
    <row r="103" spans="2:2" x14ac:dyDescent="0.2">
      <c r="B103" t="s">
        <v>26</v>
      </c>
    </row>
    <row r="104" spans="2:2" x14ac:dyDescent="0.2">
      <c r="B104" t="s">
        <v>27</v>
      </c>
    </row>
    <row r="105" spans="2:2" x14ac:dyDescent="0.2">
      <c r="B105" t="s">
        <v>28</v>
      </c>
    </row>
    <row r="106" spans="2:2" x14ac:dyDescent="0.2">
      <c r="B106" t="s">
        <v>84</v>
      </c>
    </row>
    <row r="107" spans="2:2" x14ac:dyDescent="0.2">
      <c r="B107" t="s">
        <v>29</v>
      </c>
    </row>
    <row r="108" spans="2:2" x14ac:dyDescent="0.2">
      <c r="B108" t="s">
        <v>89</v>
      </c>
    </row>
    <row r="109" spans="2:2" x14ac:dyDescent="0.2">
      <c r="B109" t="s">
        <v>30</v>
      </c>
    </row>
    <row r="110" spans="2:2" x14ac:dyDescent="0.2">
      <c r="B110" t="s">
        <v>31</v>
      </c>
    </row>
    <row r="111" spans="2:2" x14ac:dyDescent="0.2">
      <c r="B111" t="s">
        <v>32</v>
      </c>
    </row>
    <row r="112" spans="2:2" x14ac:dyDescent="0.2">
      <c r="B112" t="s">
        <v>33</v>
      </c>
    </row>
    <row r="113" spans="1:2" x14ac:dyDescent="0.2">
      <c r="B113" t="s">
        <v>49</v>
      </c>
    </row>
    <row r="114" spans="1:2" x14ac:dyDescent="0.2">
      <c r="B114" t="s">
        <v>52</v>
      </c>
    </row>
    <row r="115" spans="1:2" x14ac:dyDescent="0.2">
      <c r="B115" t="s">
        <v>51</v>
      </c>
    </row>
    <row r="116" spans="1:2" x14ac:dyDescent="0.2">
      <c r="B116" t="s">
        <v>55</v>
      </c>
    </row>
    <row r="120" spans="1:2" x14ac:dyDescent="0.2">
      <c r="A120" t="s">
        <v>34</v>
      </c>
    </row>
  </sheetData>
  <mergeCells count="20">
    <mergeCell ref="A41:Q41"/>
    <mergeCell ref="M3:M6"/>
    <mergeCell ref="N3:N6"/>
    <mergeCell ref="P3:P6"/>
    <mergeCell ref="A29:Q29"/>
    <mergeCell ref="A35:Q35"/>
    <mergeCell ref="A3:A6"/>
    <mergeCell ref="B3:B6"/>
    <mergeCell ref="C3:C6"/>
    <mergeCell ref="D3:D6"/>
    <mergeCell ref="E3:E6"/>
    <mergeCell ref="F3:F6"/>
    <mergeCell ref="G3:G6"/>
    <mergeCell ref="H3:H6"/>
    <mergeCell ref="Q3:Q6"/>
    <mergeCell ref="I3:I6"/>
    <mergeCell ref="J3:J6"/>
    <mergeCell ref="L3:L6"/>
    <mergeCell ref="O3:O6"/>
    <mergeCell ref="K3:K6"/>
  </mergeCells>
  <pageMargins left="0.25" right="0.25" top="0.75" bottom="0.75" header="0.3" footer="0.3"/>
  <pageSetup paperSize="9" scale="72"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Securities and Futures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WL SZETO</dc:creator>
  <cp:lastModifiedBy>Ben WL SZETO</cp:lastModifiedBy>
  <cp:lastPrinted>2020-05-12T07:49:46Z</cp:lastPrinted>
  <dcterms:created xsi:type="dcterms:W3CDTF">2018-12-13T03:05:53Z</dcterms:created>
  <dcterms:modified xsi:type="dcterms:W3CDTF">2020-05-12T10:07:37Z</dcterms:modified>
</cp:coreProperties>
</file>